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incan\Desktop\NABAVA 2023\NABAVA RADOVA I USLUGA TERASA DOMA\NABAVA POPRAVAK TERASE\"/>
    </mc:Choice>
  </mc:AlternateContent>
  <bookViews>
    <workbookView xWindow="-120" yWindow="-120" windowWidth="29040" windowHeight="15840"/>
  </bookViews>
  <sheets>
    <sheet name="Troškovnik_Terasa_Dom Motovun" sheetId="9" r:id="rId1"/>
  </sheets>
  <definedNames>
    <definedName name="_xlnm.Print_Area" localSheetId="0">'Troškovnik_Terasa_Dom Motovun'!$A$1:$F$105</definedName>
  </definedNames>
  <calcPr calcId="162913"/>
</workbook>
</file>

<file path=xl/calcChain.xml><?xml version="1.0" encoding="utf-8"?>
<calcChain xmlns="http://schemas.openxmlformats.org/spreadsheetml/2006/main">
  <c r="F77" i="9" l="1"/>
  <c r="F30" i="9"/>
  <c r="F28" i="9"/>
  <c r="F26" i="9"/>
  <c r="F88" i="9"/>
  <c r="F86" i="9"/>
  <c r="F79" i="9"/>
  <c r="F75" i="9"/>
  <c r="F73" i="9"/>
  <c r="F71" i="9"/>
  <c r="F69" i="9"/>
  <c r="F67" i="9"/>
  <c r="F65" i="9"/>
  <c r="F63" i="9"/>
  <c r="F56" i="9"/>
  <c r="F54" i="9"/>
  <c r="F46" i="9"/>
  <c r="F45" i="9"/>
  <c r="F44" i="9"/>
  <c r="F41" i="9"/>
  <c r="F39" i="9"/>
  <c r="F24" i="9"/>
  <c r="F22" i="9"/>
  <c r="F21" i="9"/>
  <c r="F20" i="9"/>
  <c r="F19" i="9"/>
  <c r="F18" i="9"/>
  <c r="F32" i="9" l="1"/>
  <c r="F95" i="9" s="1"/>
  <c r="F90" i="9"/>
  <c r="F99" i="9" s="1"/>
  <c r="F81" i="9"/>
  <c r="F98" i="9" s="1"/>
  <c r="F58" i="9"/>
  <c r="F97" i="9" s="1"/>
  <c r="F48" i="9"/>
  <c r="F96" i="9" s="1"/>
  <c r="F100" i="9" l="1"/>
  <c r="F102" i="9" s="1"/>
  <c r="F101" i="9" l="1"/>
</calcChain>
</file>

<file path=xl/sharedStrings.xml><?xml version="1.0" encoding="utf-8"?>
<sst xmlns="http://schemas.openxmlformats.org/spreadsheetml/2006/main" count="138" uniqueCount="91">
  <si>
    <t>_x000D__x000D_</t>
  </si>
  <si>
    <t>Dom za odrasle osobe Motovun - Brkač 28</t>
  </si>
  <si>
    <t>TROŠKOVNIK</t>
  </si>
  <si>
    <t>_x000D__x000D_NAPOMENA: Tijekom izvođenja radova sve troškovničke satavke prilagoditi i usuglasiti sa nadzornim _x000D_                           inženjerom i investitorom._x000D__x000D_</t>
  </si>
  <si>
    <t>I.</t>
  </si>
  <si>
    <t>RUŠENJA I DEMONTAŽE</t>
  </si>
  <si>
    <t>1.</t>
  </si>
  <si>
    <t>a)</t>
  </si>
  <si>
    <t>hidroizolacijski sloj iznad keramike</t>
  </si>
  <si>
    <t>m2</t>
  </si>
  <si>
    <t>b)</t>
  </si>
  <si>
    <t>c)</t>
  </si>
  <si>
    <t>cementni estrih</t>
  </si>
  <si>
    <t>d)</t>
  </si>
  <si>
    <t>toplinska izolacija (XPS)</t>
  </si>
  <si>
    <t>e)</t>
  </si>
  <si>
    <t>II.</t>
  </si>
  <si>
    <t>HIDROIZOLACIJSKI RADOVI</t>
  </si>
  <si>
    <t>2.</t>
  </si>
  <si>
    <t>3.</t>
  </si>
  <si>
    <t>III.</t>
  </si>
  <si>
    <t>podna keramika</t>
  </si>
  <si>
    <t>sokl (min 10 cm)</t>
  </si>
  <si>
    <t>m1</t>
  </si>
  <si>
    <t>IV.</t>
  </si>
  <si>
    <t>RAZNI ZIDARSKI RADOVI</t>
  </si>
  <si>
    <t>4.</t>
  </si>
  <si>
    <t>5.</t>
  </si>
  <si>
    <t>kom</t>
  </si>
  <si>
    <t>6.</t>
  </si>
  <si>
    <t>V.</t>
  </si>
  <si>
    <t>SOBOSLIKARSKI RADOVI</t>
  </si>
  <si>
    <t>7.</t>
  </si>
  <si>
    <t>podna izolacija sa uzdignućima</t>
  </si>
  <si>
    <t xml:space="preserve">keramika </t>
  </si>
  <si>
    <t>Izrada cementnog estriha terase debljine 6 cm u padu sa umetanjem vlakna za armiranje. U cijenu uračunati sav potreban materijal, sredstva rada i rad.</t>
  </si>
  <si>
    <t>Struganje dotrajale oštećene fasadne boje na terasi sa čišćenjem i pripremom zidova za novu boju.  U cijenu uračunati sav potreban materijal, sredstva rada i rad.</t>
  </si>
  <si>
    <t>Nanošenje fasadne mrežice  160g/m2 sa utapanjem u ljepilo za armiranje u dva sloja. Uključen temeljni predpremaz,  grundiranje i nanošenje završnog sloja akrilne  fasadne žbuke granulacije do 3mm. Uključen sav potreban rad i materijal za dovršenje stavke.</t>
  </si>
  <si>
    <t>čišćenje betonske podloge i zidova uz terasu  visokotlačnim čistačem</t>
  </si>
  <si>
    <t xml:space="preserve">1. </t>
  </si>
  <si>
    <t>Farbanje očišćenih i pripremljenih zidova u dva sloja sa bojom za vanjsku upotrebu u postojećoj nijansi. U cijenu uračunati sav potreban materijal, sredstva rada i rad.</t>
  </si>
  <si>
    <t>DEMONTAŽE, ZAŠTITE  I ČIŠĆENJA</t>
  </si>
  <si>
    <t xml:space="preserve">SOBOSLIKARSKI  RADOVI </t>
  </si>
  <si>
    <t>Skidanje površinskih slojeva oštećene terase sa odvozom otpadnog materijala na deponiju udaljenu do 10 km. U cijenu uračunati sav potreban materijal, sredstva rada i rad. Uključeni svi ručni transporti otpadnog materijala. Terasa se sastoji od:</t>
  </si>
  <si>
    <t xml:space="preserve"> U cijenu uračunati sav potreban materijal, sredstva rada i rad.</t>
  </si>
  <si>
    <t xml:space="preserve">Izvođenje bitumenske hidroizolacije u navedenim  slojevima  na betonsku podlogu. </t>
  </si>
  <si>
    <t>komplet</t>
  </si>
  <si>
    <t>8.</t>
  </si>
  <si>
    <t xml:space="preserve">REKAPITULACIJA </t>
  </si>
  <si>
    <t>Bojanje stropova.  U stavci je uključena priprema podloga koja obuhvaća djelomično struganje postojeće slabodržeće boje,  popravke glet masom te  bojanje disperzivnom bojom u dva  premaza, s prethodnim impregniranjem.  U cijeni je uključena dobava svih materijala i rad sa skele na visini preko tri  metra. Obračun po m2.</t>
  </si>
  <si>
    <t>Bojanje zidova, greda i stupova.  U stavci je uključena priprema podloga koja obuhvaća djelomično struganje postojeće slabodržeće boje,  popravke glet masom te  bojanje disperzivnom bojom u dva  premaza, s prethodnim impregniranjem.  U cijeni je uključena dobava svih materijala i rad sa skele na visini preko tri  metra. Obračun po m2.</t>
  </si>
  <si>
    <t>Impregnacija očišćenih zidova. U cijenu uračunati dobavu,  potreban materijal i rad.</t>
  </si>
  <si>
    <t>Demontaža sabirnih kotlića oborinske odvodnje  na koje su spojeni postojeći podni slivnici na terasi.</t>
  </si>
  <si>
    <t xml:space="preserve">Privremeno natkrivanje terase u tijeku trajanja radova. Natkrivanje se izvodi od štafli, HDPE mreže  i  PE-folije  koje će služiti kao zaštita od nepovoljnih vremenskih utjecaja, odnosno  kao  zaštita od direktnog utjecaja sunca i vjetra, a sve  kako  kako bi se postiglo optimalno sazrijevanje ugrađenih materijala.  U cijeni stavke uključena dobava svog potrebnog materijala i rada. </t>
  </si>
  <si>
    <t>Izrada dvokomponentne polimercementne visokoelastične  hidroizolacije   na cementnom estrihu poda terase u dva sloja. U prvi sloj se ugrađuje    alkalno otporna mrežica od staklenih vlakana (min 150g/m2). Izolaciju podignuti do 20 cm uz zidove  sa ugradnjom brtvene trake  obostrano obložene slojevima netkane polipropilenske tkanine za formiranje elastičnih spojeva u hidroizolacijskim sustavima. U cijenu uračunati sav potreban materijal, sredstva rada i rad.</t>
  </si>
  <si>
    <t xml:space="preserve"> elementi za instalacijske prodore </t>
  </si>
  <si>
    <t xml:space="preserve">brtvene trake, unutarnji i vanjski kutevi  </t>
  </si>
  <si>
    <t xml:space="preserve"> </t>
  </si>
  <si>
    <t xml:space="preserve"> - ugradnja   bitumenskog premaza na otprašenu i suhu betonsku podlogu</t>
  </si>
  <si>
    <t xml:space="preserve"> - ugradnja bitumenske trake   u funkciji parne brane </t>
  </si>
  <si>
    <t xml:space="preserve"> - ugradnja fleksibilne polimer bitumenske trake </t>
  </si>
  <si>
    <t>RB</t>
  </si>
  <si>
    <t>OPIS</t>
  </si>
  <si>
    <t>KOLIČINA</t>
  </si>
  <si>
    <t xml:space="preserve">CIJENA </t>
  </si>
  <si>
    <t>IZNOS</t>
  </si>
  <si>
    <t>JEDINICA</t>
  </si>
  <si>
    <t xml:space="preserve"> UKUPNO (bez PDV-a) EUR:</t>
  </si>
  <si>
    <t xml:space="preserve"> SVEUKUPNO (sa  PDV-om) EUR:</t>
  </si>
  <si>
    <t>PDV (25%) EUR:</t>
  </si>
  <si>
    <t>PODOPOLAGAČKI RADOVI - KERAMIKA</t>
  </si>
  <si>
    <t>Dobava i postavljanje protukliznih keramičkih pločica za vanjsku uporabu na fleksibilno visokodeformabilno  ljepilo (min.C2TES1),   te fugiranje visokokvalitetnom masom.  Obračun za kompletan rad i materijal po m2 izvedenog opločenja.</t>
  </si>
  <si>
    <t>Dobava i ugradnja novih  slivnika  na terasi sa prilagodbom u odnosu na slojeve terase. U cijenu uračunati sav potreban materijal, sredstva rada i rad.</t>
  </si>
  <si>
    <t>Dobava i montaža novih sabirnih kotlića (smeđe boje) oborinske odvodnje sa uključenim spajanjem novih slivnika na iste. Uključen sav spojni pribor, mase za brtvljenja, potreban rad i materijal.</t>
  </si>
  <si>
    <t xml:space="preserve">Zaštita podova   i staklenih  stijena tijekom izvođenja sanacijskih i soboslikarskih radova. Podove  i staklene stijene zaštiti PE folijom. U cijeni stavke uključena dobava svog potrebnog materijala i rada. </t>
  </si>
  <si>
    <t xml:space="preserve">Čišćenje  prostora u zoni obuhvata radova  nakon završetka radova. U cijeni stavke uključena dobava svog potrebnog materijala i rada. </t>
  </si>
  <si>
    <t>9.</t>
  </si>
  <si>
    <t>Nanošenje građevinskog fleksibilnog ljepila   sa utapanjem mrežice na stropu ispod terase. Uključeno otucanje slabodržeće žbuke stropa sa odvozom otpadnog materijala.   Uključen sav potreban rad i materijal za dovršenje stavke.</t>
  </si>
  <si>
    <t>I. RUŠENJA I DEMONTAŽE UKUPNO:</t>
  </si>
  <si>
    <t>II. HIDROIZOLACIJSKI RADOVI UKUPNO:</t>
  </si>
  <si>
    <t xml:space="preserve">III. PODOPOLAGAČKI RADOVI - KERAMIKA UKUPNO: </t>
  </si>
  <si>
    <t>IV. RAZNI ZIDARSKI RADOVI UKUPNO:</t>
  </si>
  <si>
    <t>V. SOBOSLIKARSKI RADOVI UKUPNO:</t>
  </si>
  <si>
    <t>Dobava i ugradnja XPS toplinske izolacije (W/mK 0,034 , požarna klasifikacija: E , deklarirana tlačna čvrstoća kod 10 %
deformacije [kPa] - 300) debljine 5 cm na prethodno izvedene slojeve bitumenske hidroizolacije prije izrade estriha. Uključena i  ugradnja PE folije na xps. U cijenu uračunati sav potreban materijal, sredstva rada i rad.</t>
  </si>
  <si>
    <t>Dobava i ugradnja visokokvalitetnih odvodnih  kanalica (Nehrđajući čelik AISI 304 ili AISI 316L) sa  rešetkom za  odvodnju prema sifonima na terasi sa prilagodbom u odnosu na slojeve terase i sifonima. U cijenu uračunati sav potreban materijal i rad.</t>
  </si>
  <si>
    <t xml:space="preserve">Sanacija nenatkrivene terase </t>
  </si>
  <si>
    <t>PONUDITELJ: _______________________________ ADRESA: ____________________________________</t>
  </si>
  <si>
    <t>IBAN: _____________________________ e-mail: _______________________ tel: ____________________</t>
  </si>
  <si>
    <t>M.P.</t>
  </si>
  <si>
    <t>POTPIS</t>
  </si>
  <si>
    <t>DATUM,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</si>
</sst>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right" vertical="top"/>
    </xf>
    <xf numFmtId="164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right" vertical="top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4" fillId="0" borderId="0" xfId="0" applyNumberFormat="1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right" vertical="top" wrapText="1"/>
    </xf>
    <xf numFmtId="164" fontId="7" fillId="0" borderId="0" xfId="0" applyNumberFormat="1" applyFont="1" applyAlignment="1">
      <alignment wrapText="1"/>
    </xf>
    <xf numFmtId="0" fontId="7" fillId="0" borderId="0" xfId="0" applyFont="1" applyAlignment="1">
      <alignment horizontal="right" vertical="top"/>
    </xf>
    <xf numFmtId="164" fontId="1" fillId="0" borderId="5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10" fillId="0" borderId="0" xfId="0" applyNumberFormat="1" applyFont="1" applyAlignment="1">
      <alignment wrapText="1"/>
    </xf>
    <xf numFmtId="49" fontId="10" fillId="0" borderId="3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0" fontId="12" fillId="0" borderId="0" xfId="0" applyFont="1"/>
    <xf numFmtId="164" fontId="13" fillId="0" borderId="0" xfId="0" applyNumberFormat="1" applyFon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6" fillId="0" borderId="12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2" fillId="0" borderId="0" xfId="0" applyFont="1" applyAlignment="1">
      <alignment horizontal="justify" vertical="top" wrapText="1" shrinkToFit="1"/>
    </xf>
    <xf numFmtId="0" fontId="14" fillId="0" borderId="0" xfId="0" applyFont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0" fillId="0" borderId="0" xfId="0" applyAlignment="1">
      <alignment horizontal="center" vertical="top"/>
    </xf>
    <xf numFmtId="0" fontId="6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6" fillId="0" borderId="9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 shrinkToFit="1"/>
    </xf>
    <xf numFmtId="0" fontId="0" fillId="0" borderId="11" xfId="0" applyBorder="1" applyAlignment="1">
      <alignment horizontal="center" vertical="top"/>
    </xf>
    <xf numFmtId="0" fontId="13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view="pageBreakPreview" topLeftCell="A98" zoomScale="120" zoomScaleNormal="100" zoomScaleSheetLayoutView="120" workbookViewId="0">
      <selection activeCell="B106" sqref="B106"/>
    </sheetView>
  </sheetViews>
  <sheetFormatPr defaultRowHeight="15" x14ac:dyDescent="0.25"/>
  <cols>
    <col min="1" max="1" width="3.7109375" style="1" customWidth="1"/>
    <col min="2" max="2" width="40.7109375" style="9" customWidth="1"/>
    <col min="3" max="3" width="9.28515625" style="6" customWidth="1"/>
    <col min="4" max="4" width="10.42578125" style="2" customWidth="1"/>
    <col min="5" max="5" width="11.140625" style="2" customWidth="1"/>
    <col min="6" max="6" width="15" style="2" customWidth="1"/>
  </cols>
  <sheetData>
    <row r="1" spans="1:7" hidden="1" x14ac:dyDescent="0.25">
      <c r="B1" s="55" t="s">
        <v>0</v>
      </c>
      <c r="C1" s="55"/>
      <c r="D1" s="55"/>
      <c r="E1" s="55"/>
      <c r="F1" s="55"/>
    </row>
    <row r="2" spans="1:7" ht="20.25" customHeight="1" x14ac:dyDescent="0.25">
      <c r="A2" s="57" t="s">
        <v>2</v>
      </c>
      <c r="B2" s="57"/>
      <c r="C2" s="57"/>
      <c r="D2" s="57"/>
      <c r="E2" s="57"/>
      <c r="F2" s="57"/>
    </row>
    <row r="3" spans="1:7" ht="20.25" customHeight="1" x14ac:dyDescent="0.25">
      <c r="A3" s="50"/>
      <c r="B3" s="56" t="s">
        <v>86</v>
      </c>
      <c r="C3" s="56"/>
      <c r="D3" s="56"/>
      <c r="E3" s="56"/>
      <c r="F3" s="56"/>
      <c r="G3" s="56"/>
    </row>
    <row r="4" spans="1:7" ht="20.25" customHeight="1" x14ac:dyDescent="0.25">
      <c r="A4" s="50"/>
      <c r="B4" s="56" t="s">
        <v>87</v>
      </c>
      <c r="C4" s="56"/>
      <c r="D4" s="56"/>
      <c r="E4" s="56"/>
      <c r="F4" s="56"/>
      <c r="G4" s="56"/>
    </row>
    <row r="5" spans="1:7" ht="20.25" customHeight="1" x14ac:dyDescent="0.25">
      <c r="A5" s="50"/>
      <c r="B5" s="56"/>
      <c r="C5" s="56"/>
      <c r="D5" s="56"/>
      <c r="E5" s="56"/>
      <c r="F5" s="56"/>
      <c r="G5" s="56"/>
    </row>
    <row r="6" spans="1:7" ht="15" customHeight="1" x14ac:dyDescent="0.25">
      <c r="A6" s="57"/>
      <c r="B6" s="57"/>
      <c r="C6" s="57"/>
      <c r="D6" s="57"/>
      <c r="E6" s="57"/>
      <c r="F6" s="57"/>
    </row>
    <row r="7" spans="1:7" ht="21" customHeight="1" x14ac:dyDescent="0.25">
      <c r="A7" s="57" t="s">
        <v>2</v>
      </c>
      <c r="B7" s="57"/>
      <c r="C7" s="57"/>
      <c r="D7" s="57"/>
      <c r="E7" s="57"/>
      <c r="F7" s="57"/>
    </row>
    <row r="8" spans="1:7" ht="15" customHeight="1" x14ac:dyDescent="0.25">
      <c r="A8" s="56" t="s">
        <v>85</v>
      </c>
      <c r="B8" s="56"/>
      <c r="C8" s="56"/>
      <c r="D8" s="56"/>
      <c r="E8" s="56"/>
      <c r="F8" s="56"/>
    </row>
    <row r="9" spans="1:7" ht="15" customHeight="1" x14ac:dyDescent="0.25">
      <c r="A9" s="56" t="s">
        <v>1</v>
      </c>
      <c r="B9" s="56"/>
      <c r="C9" s="56"/>
      <c r="D9" s="56"/>
      <c r="E9" s="56"/>
      <c r="F9" s="56"/>
    </row>
    <row r="10" spans="1:7" x14ac:dyDescent="0.25">
      <c r="A10" s="62"/>
      <c r="B10" s="62"/>
      <c r="C10" s="62"/>
      <c r="D10" s="62"/>
      <c r="E10" s="62"/>
      <c r="F10" s="62"/>
    </row>
    <row r="11" spans="1:7" ht="30" customHeight="1" x14ac:dyDescent="0.25">
      <c r="A11" s="73" t="s">
        <v>3</v>
      </c>
      <c r="B11" s="73"/>
      <c r="C11" s="73"/>
      <c r="D11" s="73"/>
      <c r="E11" s="73"/>
      <c r="F11" s="73"/>
    </row>
    <row r="12" spans="1:7" ht="15.75" thickBot="1" x14ac:dyDescent="0.3">
      <c r="A12" s="74"/>
      <c r="B12" s="74"/>
      <c r="C12" s="74"/>
      <c r="D12" s="74"/>
      <c r="E12" s="74"/>
      <c r="F12" s="74"/>
    </row>
    <row r="13" spans="1:7" ht="15.75" thickBot="1" x14ac:dyDescent="0.3">
      <c r="A13" s="23" t="s">
        <v>61</v>
      </c>
      <c r="B13" s="24" t="s">
        <v>62</v>
      </c>
      <c r="C13" s="24" t="s">
        <v>66</v>
      </c>
      <c r="D13" s="25" t="s">
        <v>63</v>
      </c>
      <c r="E13" s="25" t="s">
        <v>64</v>
      </c>
      <c r="F13" s="25" t="s">
        <v>65</v>
      </c>
    </row>
    <row r="14" spans="1:7" ht="9.75" customHeight="1" thickBot="1" x14ac:dyDescent="0.3">
      <c r="A14" s="45"/>
      <c r="B14" s="43"/>
      <c r="C14" s="43"/>
      <c r="D14" s="44"/>
      <c r="E14" s="44"/>
      <c r="F14" s="44"/>
    </row>
    <row r="15" spans="1:7" ht="19.5" thickBot="1" x14ac:dyDescent="0.3">
      <c r="A15" s="39" t="s">
        <v>4</v>
      </c>
      <c r="B15" s="58" t="s">
        <v>41</v>
      </c>
      <c r="C15" s="59"/>
      <c r="D15" s="59"/>
      <c r="E15" s="59"/>
      <c r="F15" s="22"/>
    </row>
    <row r="16" spans="1:7" ht="9" customHeight="1" x14ac:dyDescent="0.25"/>
    <row r="17" spans="1:6" ht="92.25" customHeight="1" thickBot="1" x14ac:dyDescent="0.3">
      <c r="A17" s="3" t="s">
        <v>6</v>
      </c>
      <c r="B17" s="7" t="s">
        <v>43</v>
      </c>
      <c r="C17" s="13"/>
      <c r="D17" s="4"/>
      <c r="E17" s="4"/>
      <c r="F17" s="4"/>
    </row>
    <row r="18" spans="1:6" x14ac:dyDescent="0.25">
      <c r="A18" s="3" t="s">
        <v>7</v>
      </c>
      <c r="B18" s="5" t="s">
        <v>8</v>
      </c>
      <c r="C18" s="13" t="s">
        <v>9</v>
      </c>
      <c r="D18" s="4">
        <v>76.25</v>
      </c>
      <c r="E18" s="4"/>
      <c r="F18" s="4">
        <f>D18*E18</f>
        <v>0</v>
      </c>
    </row>
    <row r="19" spans="1:6" x14ac:dyDescent="0.25">
      <c r="A19" s="3" t="s">
        <v>10</v>
      </c>
      <c r="B19" s="5" t="s">
        <v>34</v>
      </c>
      <c r="C19" s="13" t="s">
        <v>9</v>
      </c>
      <c r="D19" s="4">
        <v>76.25</v>
      </c>
      <c r="E19" s="4"/>
      <c r="F19" s="4">
        <f t="shared" ref="F19:F22" si="0">D19*E19</f>
        <v>0</v>
      </c>
    </row>
    <row r="20" spans="1:6" x14ac:dyDescent="0.25">
      <c r="A20" s="3" t="s">
        <v>11</v>
      </c>
      <c r="B20" s="5" t="s">
        <v>12</v>
      </c>
      <c r="C20" s="13" t="s">
        <v>9</v>
      </c>
      <c r="D20" s="4">
        <v>76.25</v>
      </c>
      <c r="E20" s="4"/>
      <c r="F20" s="4">
        <f t="shared" si="0"/>
        <v>0</v>
      </c>
    </row>
    <row r="21" spans="1:6" x14ac:dyDescent="0.25">
      <c r="A21" s="3" t="s">
        <v>13</v>
      </c>
      <c r="B21" s="5" t="s">
        <v>14</v>
      </c>
      <c r="C21" s="13" t="s">
        <v>9</v>
      </c>
      <c r="D21" s="4">
        <v>76.25</v>
      </c>
      <c r="E21" s="4"/>
      <c r="F21" s="4">
        <f t="shared" si="0"/>
        <v>0</v>
      </c>
    </row>
    <row r="22" spans="1:6" ht="30" customHeight="1" x14ac:dyDescent="0.25">
      <c r="A22" s="3" t="s">
        <v>15</v>
      </c>
      <c r="B22" s="5" t="s">
        <v>38</v>
      </c>
      <c r="C22" s="13" t="s">
        <v>9</v>
      </c>
      <c r="D22" s="4">
        <v>95.25</v>
      </c>
      <c r="E22" s="4"/>
      <c r="F22" s="4">
        <f t="shared" si="0"/>
        <v>0</v>
      </c>
    </row>
    <row r="23" spans="1:6" ht="15" customHeight="1" x14ac:dyDescent="0.25">
      <c r="A23" s="3"/>
      <c r="B23" s="5"/>
      <c r="C23" s="13"/>
      <c r="D23" s="4"/>
      <c r="E23" s="4"/>
      <c r="F23" s="4"/>
    </row>
    <row r="24" spans="1:6" ht="75.75" customHeight="1" x14ac:dyDescent="0.25">
      <c r="A24" s="3" t="s">
        <v>18</v>
      </c>
      <c r="B24" s="5" t="s">
        <v>74</v>
      </c>
      <c r="C24" s="6" t="s">
        <v>46</v>
      </c>
      <c r="D24" s="2">
        <v>1</v>
      </c>
      <c r="F24" s="2">
        <f t="shared" ref="F24:F26" si="1">D24*E24</f>
        <v>0</v>
      </c>
    </row>
    <row r="25" spans="1:6" x14ac:dyDescent="0.25">
      <c r="A25" s="3"/>
      <c r="B25" s="5"/>
    </row>
    <row r="26" spans="1:6" ht="135.75" customHeight="1" x14ac:dyDescent="0.25">
      <c r="A26" s="11" t="s">
        <v>19</v>
      </c>
      <c r="B26" s="12" t="s">
        <v>53</v>
      </c>
      <c r="C26" s="6" t="s">
        <v>46</v>
      </c>
      <c r="D26" s="2">
        <v>1</v>
      </c>
      <c r="F26" s="2">
        <f t="shared" si="1"/>
        <v>0</v>
      </c>
    </row>
    <row r="27" spans="1:6" x14ac:dyDescent="0.25">
      <c r="A27" s="11"/>
      <c r="B27" s="12"/>
    </row>
    <row r="28" spans="1:6" ht="45" x14ac:dyDescent="0.25">
      <c r="A28" s="11" t="s">
        <v>26</v>
      </c>
      <c r="B28" s="12" t="s">
        <v>52</v>
      </c>
      <c r="C28" s="6" t="s">
        <v>28</v>
      </c>
      <c r="D28" s="2">
        <v>2</v>
      </c>
      <c r="F28" s="2">
        <f t="shared" ref="F28" si="2">D28*E28</f>
        <v>0</v>
      </c>
    </row>
    <row r="29" spans="1:6" x14ac:dyDescent="0.25">
      <c r="A29" s="11"/>
      <c r="B29" s="12"/>
    </row>
    <row r="30" spans="1:6" ht="60" x14ac:dyDescent="0.25">
      <c r="A30" s="11" t="s">
        <v>27</v>
      </c>
      <c r="B30" s="12" t="s">
        <v>75</v>
      </c>
      <c r="C30" s="6" t="s">
        <v>46</v>
      </c>
      <c r="D30" s="2">
        <v>1</v>
      </c>
      <c r="F30" s="2">
        <f t="shared" ref="F30" si="3">D30*E30</f>
        <v>0</v>
      </c>
    </row>
    <row r="31" spans="1:6" x14ac:dyDescent="0.25">
      <c r="A31" s="11"/>
      <c r="B31" s="12"/>
    </row>
    <row r="32" spans="1:6" ht="19.5" thickBot="1" x14ac:dyDescent="0.35">
      <c r="A32" s="14"/>
      <c r="B32" s="60" t="s">
        <v>78</v>
      </c>
      <c r="C32" s="61"/>
      <c r="D32" s="61"/>
      <c r="E32" s="61"/>
      <c r="F32" s="38">
        <f>SUM(F17:F30)</f>
        <v>0</v>
      </c>
    </row>
    <row r="33" spans="1:6" ht="19.5" thickBot="1" x14ac:dyDescent="0.3">
      <c r="A33" s="39" t="s">
        <v>16</v>
      </c>
      <c r="B33" s="58" t="s">
        <v>17</v>
      </c>
      <c r="C33" s="59"/>
      <c r="D33" s="59"/>
      <c r="E33" s="59"/>
      <c r="F33" s="22"/>
    </row>
    <row r="35" spans="1:6" ht="31.5" customHeight="1" x14ac:dyDescent="0.25">
      <c r="A35" s="1" t="s">
        <v>39</v>
      </c>
      <c r="B35" s="12" t="s">
        <v>45</v>
      </c>
      <c r="C35" s="13"/>
      <c r="D35" s="4"/>
      <c r="E35" s="4"/>
      <c r="F35" s="4"/>
    </row>
    <row r="36" spans="1:6" ht="30" x14ac:dyDescent="0.25">
      <c r="B36" s="12" t="s">
        <v>58</v>
      </c>
      <c r="C36" s="13"/>
      <c r="D36" s="4"/>
      <c r="E36" s="4"/>
      <c r="F36" s="4"/>
    </row>
    <row r="37" spans="1:6" ht="30" x14ac:dyDescent="0.25">
      <c r="B37" s="12" t="s">
        <v>59</v>
      </c>
      <c r="C37" s="13"/>
      <c r="D37" s="4"/>
      <c r="E37" s="4"/>
      <c r="F37" s="4"/>
    </row>
    <row r="38" spans="1:6" ht="32.25" customHeight="1" x14ac:dyDescent="0.25">
      <c r="B38" s="12" t="s">
        <v>60</v>
      </c>
      <c r="C38" s="13"/>
      <c r="D38" s="4"/>
      <c r="E38" s="4"/>
      <c r="F38" s="4"/>
    </row>
    <row r="39" spans="1:6" ht="30" x14ac:dyDescent="0.25">
      <c r="B39" s="10" t="s">
        <v>44</v>
      </c>
      <c r="C39" s="13" t="s">
        <v>9</v>
      </c>
      <c r="D39" s="4">
        <v>95.25</v>
      </c>
      <c r="E39" s="4"/>
      <c r="F39" s="4">
        <f>D39*E39</f>
        <v>0</v>
      </c>
    </row>
    <row r="40" spans="1:6" x14ac:dyDescent="0.25">
      <c r="B40" s="10"/>
      <c r="C40" s="13"/>
      <c r="D40" s="4"/>
      <c r="E40" s="4"/>
      <c r="F40" s="4"/>
    </row>
    <row r="41" spans="1:6" ht="124.5" customHeight="1" x14ac:dyDescent="0.25">
      <c r="A41" s="3" t="s">
        <v>18</v>
      </c>
      <c r="B41" s="7" t="s">
        <v>83</v>
      </c>
      <c r="C41" s="13" t="s">
        <v>9</v>
      </c>
      <c r="D41" s="4">
        <v>76.25</v>
      </c>
      <c r="E41" s="4"/>
      <c r="F41" s="4">
        <f>D41*E41</f>
        <v>0</v>
      </c>
    </row>
    <row r="42" spans="1:6" x14ac:dyDescent="0.25">
      <c r="B42" s="10"/>
    </row>
    <row r="43" spans="1:6" ht="180" customHeight="1" x14ac:dyDescent="0.25">
      <c r="A43" s="3" t="s">
        <v>19</v>
      </c>
      <c r="B43" s="12" t="s">
        <v>54</v>
      </c>
      <c r="C43" s="13"/>
      <c r="D43" s="4"/>
      <c r="E43" s="4"/>
      <c r="F43" s="4"/>
    </row>
    <row r="44" spans="1:6" x14ac:dyDescent="0.25">
      <c r="A44" s="3" t="s">
        <v>7</v>
      </c>
      <c r="B44" s="12" t="s">
        <v>33</v>
      </c>
      <c r="C44" s="13" t="s">
        <v>9</v>
      </c>
      <c r="D44" s="4">
        <v>95.25</v>
      </c>
      <c r="E44" s="4"/>
      <c r="F44" s="4">
        <f>D44*E44</f>
        <v>0</v>
      </c>
    </row>
    <row r="45" spans="1:6" x14ac:dyDescent="0.25">
      <c r="A45" s="3" t="s">
        <v>10</v>
      </c>
      <c r="B45" s="12" t="s">
        <v>56</v>
      </c>
      <c r="C45" s="13" t="s">
        <v>23</v>
      </c>
      <c r="D45" s="4">
        <v>48</v>
      </c>
      <c r="E45" s="4"/>
      <c r="F45" s="4">
        <f>D45*E45</f>
        <v>0</v>
      </c>
    </row>
    <row r="46" spans="1:6" x14ac:dyDescent="0.25">
      <c r="A46" s="1" t="s">
        <v>11</v>
      </c>
      <c r="B46" s="9" t="s">
        <v>55</v>
      </c>
      <c r="C46" s="6" t="s">
        <v>28</v>
      </c>
      <c r="D46" s="4">
        <v>4</v>
      </c>
      <c r="E46" s="4"/>
      <c r="F46" s="4">
        <f>D46*E46</f>
        <v>0</v>
      </c>
    </row>
    <row r="48" spans="1:6" ht="18.75" x14ac:dyDescent="0.3">
      <c r="A48" s="14"/>
      <c r="B48" s="60" t="s">
        <v>79</v>
      </c>
      <c r="C48" s="61"/>
      <c r="D48" s="61"/>
      <c r="E48" s="61"/>
      <c r="F48" s="38">
        <f>SUM(F36:F46)</f>
        <v>0</v>
      </c>
    </row>
    <row r="49" spans="1:6" ht="18.75" x14ac:dyDescent="0.3">
      <c r="A49" s="14"/>
      <c r="B49" s="46"/>
      <c r="C49" s="47"/>
      <c r="D49" s="47"/>
      <c r="E49" s="47"/>
      <c r="F49" s="38"/>
    </row>
    <row r="50" spans="1:6" ht="16.5" thickBot="1" x14ac:dyDescent="0.3">
      <c r="A50" s="14"/>
      <c r="B50" s="15"/>
      <c r="C50" s="16"/>
      <c r="D50" s="16"/>
      <c r="E50" s="16"/>
      <c r="F50" s="17"/>
    </row>
    <row r="51" spans="1:6" ht="19.5" thickBot="1" x14ac:dyDescent="0.3">
      <c r="A51" s="39" t="s">
        <v>20</v>
      </c>
      <c r="B51" s="58" t="s">
        <v>70</v>
      </c>
      <c r="C51" s="59"/>
      <c r="D51" s="59"/>
      <c r="E51" s="59"/>
      <c r="F51" s="22"/>
    </row>
    <row r="53" spans="1:6" ht="91.5" customHeight="1" x14ac:dyDescent="0.25">
      <c r="A53" s="3" t="s">
        <v>6</v>
      </c>
      <c r="B53" s="7" t="s">
        <v>71</v>
      </c>
      <c r="C53" s="13"/>
      <c r="D53" s="4"/>
      <c r="E53" s="4"/>
      <c r="F53" s="4"/>
    </row>
    <row r="54" spans="1:6" x14ac:dyDescent="0.25">
      <c r="A54" s="3" t="s">
        <v>7</v>
      </c>
      <c r="B54" s="5" t="s">
        <v>21</v>
      </c>
      <c r="C54" s="13" t="s">
        <v>9</v>
      </c>
      <c r="D54" s="4">
        <v>76.25</v>
      </c>
      <c r="E54" s="4"/>
      <c r="F54" s="4">
        <f t="shared" ref="F54:F56" si="4">D54*E54</f>
        <v>0</v>
      </c>
    </row>
    <row r="55" spans="1:6" x14ac:dyDescent="0.25">
      <c r="A55" s="3"/>
      <c r="B55" s="5"/>
      <c r="C55" s="13"/>
      <c r="D55" s="4"/>
      <c r="E55" s="4"/>
      <c r="F55" s="4"/>
    </row>
    <row r="56" spans="1:6" x14ac:dyDescent="0.25">
      <c r="A56" s="3" t="s">
        <v>10</v>
      </c>
      <c r="B56" s="5" t="s">
        <v>22</v>
      </c>
      <c r="C56" s="13" t="s">
        <v>23</v>
      </c>
      <c r="D56" s="4">
        <v>38</v>
      </c>
      <c r="E56" s="4"/>
      <c r="F56" s="4">
        <f t="shared" si="4"/>
        <v>0</v>
      </c>
    </row>
    <row r="58" spans="1:6" s="41" customFormat="1" ht="18.75" x14ac:dyDescent="0.3">
      <c r="A58" s="40"/>
      <c r="B58" s="75" t="s">
        <v>80</v>
      </c>
      <c r="C58" s="75"/>
      <c r="D58" s="75"/>
      <c r="E58" s="75"/>
      <c r="F58" s="42">
        <f>SUM(F54:F56)</f>
        <v>0</v>
      </c>
    </row>
    <row r="59" spans="1:6" ht="15.75" x14ac:dyDescent="0.25">
      <c r="A59" s="14"/>
      <c r="B59" s="15"/>
      <c r="C59" s="16"/>
      <c r="D59" s="16"/>
      <c r="E59" s="16"/>
      <c r="F59" s="17"/>
    </row>
    <row r="60" spans="1:6" ht="16.5" thickBot="1" x14ac:dyDescent="0.3">
      <c r="A60" s="14"/>
      <c r="B60" s="15"/>
      <c r="C60" s="16"/>
      <c r="D60" s="16"/>
      <c r="E60" s="16"/>
      <c r="F60" s="17"/>
    </row>
    <row r="61" spans="1:6" ht="19.5" thickBot="1" x14ac:dyDescent="0.3">
      <c r="A61" s="39" t="s">
        <v>24</v>
      </c>
      <c r="B61" s="58" t="s">
        <v>25</v>
      </c>
      <c r="C61" s="59"/>
      <c r="D61" s="59"/>
      <c r="E61" s="59"/>
      <c r="F61" s="22"/>
    </row>
    <row r="63" spans="1:6" ht="60" x14ac:dyDescent="0.25">
      <c r="A63" s="3" t="s">
        <v>6</v>
      </c>
      <c r="B63" s="7" t="s">
        <v>35</v>
      </c>
      <c r="C63" s="13" t="s">
        <v>9</v>
      </c>
      <c r="D63" s="4">
        <v>76.25</v>
      </c>
      <c r="E63" s="4"/>
      <c r="F63" s="4">
        <f t="shared" ref="F63:F75" si="5">D63*E63</f>
        <v>0</v>
      </c>
    </row>
    <row r="64" spans="1:6" x14ac:dyDescent="0.25">
      <c r="A64" s="3"/>
      <c r="B64" s="7"/>
      <c r="C64" s="13"/>
      <c r="D64" s="4"/>
      <c r="E64" s="4"/>
      <c r="F64" s="4"/>
    </row>
    <row r="65" spans="1:6" ht="60" x14ac:dyDescent="0.25">
      <c r="A65" s="3" t="s">
        <v>18</v>
      </c>
      <c r="B65" s="7" t="s">
        <v>36</v>
      </c>
      <c r="C65" s="13" t="s">
        <v>9</v>
      </c>
      <c r="D65" s="4">
        <v>114</v>
      </c>
      <c r="E65" s="4"/>
      <c r="F65" s="4">
        <f t="shared" si="5"/>
        <v>0</v>
      </c>
    </row>
    <row r="66" spans="1:6" x14ac:dyDescent="0.25">
      <c r="A66" s="3"/>
      <c r="B66" s="7"/>
      <c r="C66" s="13"/>
      <c r="D66" s="4"/>
      <c r="E66" s="4"/>
      <c r="F66" s="4"/>
    </row>
    <row r="67" spans="1:6" ht="30" x14ac:dyDescent="0.25">
      <c r="A67" s="3" t="s">
        <v>19</v>
      </c>
      <c r="B67" s="7" t="s">
        <v>51</v>
      </c>
      <c r="C67" s="13" t="s">
        <v>9</v>
      </c>
      <c r="D67" s="4">
        <v>114</v>
      </c>
      <c r="E67" s="4"/>
      <c r="F67" s="4">
        <f t="shared" si="5"/>
        <v>0</v>
      </c>
    </row>
    <row r="68" spans="1:6" x14ac:dyDescent="0.25">
      <c r="A68" s="3"/>
      <c r="B68" s="7"/>
      <c r="C68" s="13"/>
      <c r="D68" s="4"/>
      <c r="E68" s="4"/>
      <c r="F68" s="4"/>
    </row>
    <row r="69" spans="1:6" ht="60" x14ac:dyDescent="0.25">
      <c r="A69" s="3" t="s">
        <v>26</v>
      </c>
      <c r="B69" s="7" t="s">
        <v>40</v>
      </c>
      <c r="C69" s="13" t="s">
        <v>9</v>
      </c>
      <c r="D69" s="4">
        <v>114</v>
      </c>
      <c r="E69" s="4"/>
      <c r="F69" s="4">
        <f t="shared" si="5"/>
        <v>0</v>
      </c>
    </row>
    <row r="70" spans="1:6" x14ac:dyDescent="0.25">
      <c r="A70" s="3"/>
      <c r="B70" s="7"/>
      <c r="C70" s="13"/>
      <c r="D70" s="4"/>
      <c r="E70" s="4"/>
      <c r="F70" s="4"/>
    </row>
    <row r="71" spans="1:6" ht="91.5" customHeight="1" x14ac:dyDescent="0.25">
      <c r="A71" s="3" t="s">
        <v>27</v>
      </c>
      <c r="B71" s="7" t="s">
        <v>37</v>
      </c>
      <c r="C71" s="13" t="s">
        <v>9</v>
      </c>
      <c r="D71" s="4">
        <v>20</v>
      </c>
      <c r="E71" s="4"/>
      <c r="F71" s="4">
        <f t="shared" ref="F71" si="6">D71*E71</f>
        <v>0</v>
      </c>
    </row>
    <row r="72" spans="1:6" x14ac:dyDescent="0.25">
      <c r="A72" s="3"/>
      <c r="B72" s="7"/>
      <c r="C72" s="13"/>
      <c r="D72" s="4"/>
      <c r="E72" s="4"/>
      <c r="F72" s="4"/>
    </row>
    <row r="73" spans="1:6" ht="60" x14ac:dyDescent="0.25">
      <c r="A73" s="3" t="s">
        <v>29</v>
      </c>
      <c r="B73" s="7" t="s">
        <v>72</v>
      </c>
      <c r="C73" s="13" t="s">
        <v>28</v>
      </c>
      <c r="D73" s="4">
        <v>2</v>
      </c>
      <c r="E73" s="4"/>
      <c r="F73" s="4">
        <f t="shared" si="5"/>
        <v>0</v>
      </c>
    </row>
    <row r="74" spans="1:6" x14ac:dyDescent="0.25">
      <c r="A74" s="3"/>
      <c r="B74" s="7"/>
      <c r="C74" s="13"/>
      <c r="D74" s="4"/>
      <c r="E74" s="4"/>
      <c r="F74" s="4"/>
    </row>
    <row r="75" spans="1:6" ht="90.75" customHeight="1" x14ac:dyDescent="0.25">
      <c r="A75" s="3" t="s">
        <v>32</v>
      </c>
      <c r="B75" s="7" t="s">
        <v>84</v>
      </c>
      <c r="C75" s="13" t="s">
        <v>23</v>
      </c>
      <c r="D75" s="4">
        <v>8</v>
      </c>
      <c r="E75" s="4"/>
      <c r="F75" s="4">
        <f t="shared" si="5"/>
        <v>0</v>
      </c>
    </row>
    <row r="76" spans="1:6" x14ac:dyDescent="0.25">
      <c r="A76" s="3"/>
      <c r="B76" s="7"/>
      <c r="C76" s="13"/>
      <c r="D76" s="4"/>
      <c r="E76" s="4"/>
      <c r="F76" s="4"/>
    </row>
    <row r="77" spans="1:6" ht="90" x14ac:dyDescent="0.25">
      <c r="A77" s="3" t="s">
        <v>47</v>
      </c>
      <c r="B77" s="7" t="s">
        <v>77</v>
      </c>
      <c r="C77" s="13" t="s">
        <v>9</v>
      </c>
      <c r="D77" s="4">
        <v>20</v>
      </c>
      <c r="E77" s="4"/>
      <c r="F77" s="4">
        <f t="shared" ref="F77" si="7">D77*E77</f>
        <v>0</v>
      </c>
    </row>
    <row r="78" spans="1:6" x14ac:dyDescent="0.25">
      <c r="A78" s="3"/>
      <c r="B78" s="7"/>
      <c r="C78" s="13"/>
      <c r="D78" s="4"/>
      <c r="E78" s="4"/>
      <c r="F78" s="4"/>
    </row>
    <row r="79" spans="1:6" ht="75" customHeight="1" x14ac:dyDescent="0.25">
      <c r="A79" s="3" t="s">
        <v>76</v>
      </c>
      <c r="B79" s="12" t="s">
        <v>73</v>
      </c>
      <c r="C79" s="6" t="s">
        <v>28</v>
      </c>
      <c r="D79" s="2">
        <v>2</v>
      </c>
      <c r="F79" s="2">
        <f t="shared" ref="F79" si="8">D79*E79</f>
        <v>0</v>
      </c>
    </row>
    <row r="80" spans="1:6" x14ac:dyDescent="0.25">
      <c r="A80" s="11"/>
      <c r="B80" s="12"/>
    </row>
    <row r="81" spans="1:6" s="18" customFormat="1" ht="18.75" x14ac:dyDescent="0.3">
      <c r="A81" s="14"/>
      <c r="B81" s="60" t="s">
        <v>81</v>
      </c>
      <c r="C81" s="61"/>
      <c r="D81" s="61"/>
      <c r="E81" s="61"/>
      <c r="F81" s="38">
        <f>SUM(F63:F79)</f>
        <v>0</v>
      </c>
    </row>
    <row r="82" spans="1:6" s="18" customFormat="1" ht="18.75" x14ac:dyDescent="0.3">
      <c r="A82" s="14"/>
      <c r="B82" s="46"/>
      <c r="C82" s="47"/>
      <c r="D82" s="47"/>
      <c r="E82" s="47"/>
      <c r="F82" s="38"/>
    </row>
    <row r="83" spans="1:6" ht="15.75" thickBot="1" x14ac:dyDescent="0.3">
      <c r="A83" s="3"/>
      <c r="B83" s="7"/>
      <c r="C83" s="13"/>
      <c r="D83" s="4"/>
      <c r="E83" s="4"/>
      <c r="F83" s="4"/>
    </row>
    <row r="84" spans="1:6" ht="19.5" thickBot="1" x14ac:dyDescent="0.3">
      <c r="A84" s="39" t="s">
        <v>30</v>
      </c>
      <c r="B84" s="58" t="s">
        <v>42</v>
      </c>
      <c r="C84" s="59"/>
      <c r="D84" s="59"/>
      <c r="E84" s="59"/>
      <c r="F84" s="26"/>
    </row>
    <row r="85" spans="1:6" x14ac:dyDescent="0.25">
      <c r="A85" s="3"/>
      <c r="B85" s="7"/>
      <c r="C85" s="13"/>
      <c r="D85" s="4"/>
      <c r="E85" s="4"/>
      <c r="F85" s="4"/>
    </row>
    <row r="86" spans="1:6" s="8" customFormat="1" ht="121.5" customHeight="1" x14ac:dyDescent="0.25">
      <c r="A86" s="11" t="s">
        <v>6</v>
      </c>
      <c r="B86" s="12" t="s">
        <v>49</v>
      </c>
      <c r="C86" s="6" t="s">
        <v>9</v>
      </c>
      <c r="D86" s="2">
        <v>100</v>
      </c>
      <c r="E86" s="2"/>
      <c r="F86" s="2">
        <f t="shared" ref="F86" si="9">D86*E86</f>
        <v>0</v>
      </c>
    </row>
    <row r="87" spans="1:6" s="8" customFormat="1" x14ac:dyDescent="0.25">
      <c r="A87" s="11"/>
      <c r="B87" s="12"/>
      <c r="C87" s="6"/>
      <c r="D87" s="2"/>
      <c r="E87" s="2"/>
      <c r="F87" s="2"/>
    </row>
    <row r="88" spans="1:6" s="8" customFormat="1" ht="120.75" customHeight="1" x14ac:dyDescent="0.25">
      <c r="A88" s="11" t="s">
        <v>18</v>
      </c>
      <c r="B88" s="12" t="s">
        <v>50</v>
      </c>
      <c r="C88" s="6" t="s">
        <v>9</v>
      </c>
      <c r="D88" s="2">
        <v>30</v>
      </c>
      <c r="E88" s="2"/>
      <c r="F88" s="2">
        <f t="shared" ref="F88" si="10">D88*E88</f>
        <v>0</v>
      </c>
    </row>
    <row r="89" spans="1:6" s="8" customFormat="1" x14ac:dyDescent="0.25">
      <c r="A89" s="11"/>
      <c r="B89" s="12"/>
      <c r="C89" s="6"/>
      <c r="D89" s="2"/>
      <c r="E89" s="2"/>
      <c r="F89" s="2"/>
    </row>
    <row r="90" spans="1:6" s="18" customFormat="1" ht="18.75" x14ac:dyDescent="0.3">
      <c r="A90" s="14"/>
      <c r="B90" s="60" t="s">
        <v>82</v>
      </c>
      <c r="C90" s="61"/>
      <c r="D90" s="61"/>
      <c r="E90" s="61"/>
      <c r="F90" s="38">
        <f>SUM(F86:F88)</f>
        <v>0</v>
      </c>
    </row>
    <row r="91" spans="1:6" s="18" customFormat="1" ht="15.75" x14ac:dyDescent="0.25">
      <c r="A91" s="14"/>
      <c r="B91" s="15"/>
      <c r="C91" s="16"/>
      <c r="D91" s="16"/>
      <c r="E91" s="16"/>
      <c r="F91" s="17"/>
    </row>
    <row r="92" spans="1:6" s="18" customFormat="1" ht="15.75" x14ac:dyDescent="0.25">
      <c r="A92" s="14"/>
      <c r="B92" s="15"/>
      <c r="C92" s="16"/>
      <c r="D92" s="16"/>
      <c r="E92" s="16"/>
      <c r="F92" s="17"/>
    </row>
    <row r="93" spans="1:6" ht="15.75" thickBot="1" x14ac:dyDescent="0.3"/>
    <row r="94" spans="1:6" s="27" customFormat="1" ht="30" customHeight="1" thickBot="1" x14ac:dyDescent="0.3">
      <c r="A94" s="66" t="s">
        <v>48</v>
      </c>
      <c r="B94" s="67"/>
      <c r="C94" s="67"/>
      <c r="D94" s="67"/>
      <c r="E94" s="67"/>
      <c r="F94" s="68"/>
    </row>
    <row r="95" spans="1:6" s="27" customFormat="1" ht="30" customHeight="1" x14ac:dyDescent="0.25">
      <c r="A95" s="48" t="s">
        <v>4</v>
      </c>
      <c r="B95" s="69" t="s">
        <v>5</v>
      </c>
      <c r="C95" s="70"/>
      <c r="D95" s="70"/>
      <c r="E95" s="70"/>
      <c r="F95" s="49">
        <f>F32</f>
        <v>0</v>
      </c>
    </row>
    <row r="96" spans="1:6" s="27" customFormat="1" ht="30" customHeight="1" x14ac:dyDescent="0.25">
      <c r="A96" s="32" t="s">
        <v>16</v>
      </c>
      <c r="B96" s="71" t="s">
        <v>17</v>
      </c>
      <c r="C96" s="72"/>
      <c r="D96" s="72"/>
      <c r="E96" s="72"/>
      <c r="F96" s="33">
        <f>F48</f>
        <v>0</v>
      </c>
    </row>
    <row r="97" spans="1:11" s="27" customFormat="1" ht="30" customHeight="1" x14ac:dyDescent="0.25">
      <c r="A97" s="32" t="s">
        <v>20</v>
      </c>
      <c r="B97" s="71" t="s">
        <v>70</v>
      </c>
      <c r="C97" s="72"/>
      <c r="D97" s="72"/>
      <c r="E97" s="72"/>
      <c r="F97" s="33">
        <f>F58</f>
        <v>0</v>
      </c>
    </row>
    <row r="98" spans="1:11" s="27" customFormat="1" ht="30" customHeight="1" x14ac:dyDescent="0.25">
      <c r="A98" s="32" t="s">
        <v>24</v>
      </c>
      <c r="B98" s="71" t="s">
        <v>25</v>
      </c>
      <c r="C98" s="72"/>
      <c r="D98" s="72"/>
      <c r="E98" s="72"/>
      <c r="F98" s="33">
        <f>F81</f>
        <v>0</v>
      </c>
    </row>
    <row r="99" spans="1:11" s="27" customFormat="1" ht="30" customHeight="1" thickBot="1" x14ac:dyDescent="0.3">
      <c r="A99" s="34" t="s">
        <v>30</v>
      </c>
      <c r="B99" s="65" t="s">
        <v>31</v>
      </c>
      <c r="C99" s="65"/>
      <c r="D99" s="65"/>
      <c r="E99" s="65"/>
      <c r="F99" s="35">
        <f>F90</f>
        <v>0</v>
      </c>
    </row>
    <row r="100" spans="1:11" s="27" customFormat="1" ht="30" customHeight="1" thickBot="1" x14ac:dyDescent="0.3">
      <c r="A100" s="30"/>
      <c r="B100" s="28"/>
      <c r="C100" s="63" t="s">
        <v>67</v>
      </c>
      <c r="D100" s="63"/>
      <c r="E100" s="63"/>
      <c r="F100" s="36">
        <f>SUM(F95:F99)</f>
        <v>0</v>
      </c>
    </row>
    <row r="101" spans="1:11" s="27" customFormat="1" ht="30" customHeight="1" thickBot="1" x14ac:dyDescent="0.3">
      <c r="A101" s="31"/>
      <c r="B101" s="29"/>
      <c r="C101" s="64" t="s">
        <v>69</v>
      </c>
      <c r="D101" s="64"/>
      <c r="E101" s="64"/>
      <c r="F101" s="37">
        <f>F102-F100</f>
        <v>0</v>
      </c>
      <c r="K101" s="27" t="s">
        <v>57</v>
      </c>
    </row>
    <row r="102" spans="1:11" s="27" customFormat="1" ht="30" customHeight="1" thickBot="1" x14ac:dyDescent="0.3">
      <c r="A102" s="31"/>
      <c r="B102" s="29"/>
      <c r="C102" s="52" t="s">
        <v>68</v>
      </c>
      <c r="D102" s="53"/>
      <c r="E102" s="54"/>
      <c r="F102" s="37">
        <f>F100*1.25</f>
        <v>0</v>
      </c>
    </row>
    <row r="103" spans="1:11" ht="19.5" customHeight="1" x14ac:dyDescent="0.25">
      <c r="A103" s="21"/>
      <c r="B103" s="19"/>
      <c r="C103" s="19"/>
      <c r="D103" s="19"/>
      <c r="E103" s="19"/>
      <c r="F103" s="20"/>
    </row>
    <row r="104" spans="1:11" ht="15.75" x14ac:dyDescent="0.25">
      <c r="A104" s="21"/>
      <c r="B104" s="19"/>
      <c r="C104" s="19"/>
      <c r="D104" s="19"/>
      <c r="E104" s="19"/>
      <c r="F104" s="20"/>
    </row>
    <row r="105" spans="1:11" ht="15.75" x14ac:dyDescent="0.25">
      <c r="A105" s="21"/>
      <c r="B105" s="51" t="s">
        <v>90</v>
      </c>
      <c r="C105" s="19" t="s">
        <v>88</v>
      </c>
      <c r="D105" s="19"/>
      <c r="E105" s="19" t="s">
        <v>89</v>
      </c>
      <c r="F105" s="20"/>
    </row>
    <row r="106" spans="1:11" ht="15.75" x14ac:dyDescent="0.25">
      <c r="A106" s="21"/>
      <c r="B106" s="19"/>
      <c r="C106" s="19"/>
      <c r="D106" s="19"/>
      <c r="E106" s="19"/>
      <c r="F106" s="20"/>
    </row>
  </sheetData>
  <mergeCells count="31">
    <mergeCell ref="B98:E98"/>
    <mergeCell ref="B84:E84"/>
    <mergeCell ref="B15:E15"/>
    <mergeCell ref="B32:E32"/>
    <mergeCell ref="A11:F11"/>
    <mergeCell ref="A12:F12"/>
    <mergeCell ref="B81:E81"/>
    <mergeCell ref="B51:E51"/>
    <mergeCell ref="B58:E58"/>
    <mergeCell ref="B61:E61"/>
    <mergeCell ref="B90:E90"/>
    <mergeCell ref="A94:F94"/>
    <mergeCell ref="B95:E95"/>
    <mergeCell ref="B96:E96"/>
    <mergeCell ref="B97:E97"/>
    <mergeCell ref="C102:E102"/>
    <mergeCell ref="B1:F1"/>
    <mergeCell ref="A9:F9"/>
    <mergeCell ref="A7:F7"/>
    <mergeCell ref="B33:E33"/>
    <mergeCell ref="B48:E48"/>
    <mergeCell ref="A2:F2"/>
    <mergeCell ref="A8:F8"/>
    <mergeCell ref="A6:F6"/>
    <mergeCell ref="A10:F10"/>
    <mergeCell ref="B3:G3"/>
    <mergeCell ref="B4:G4"/>
    <mergeCell ref="B5:G5"/>
    <mergeCell ref="C100:E100"/>
    <mergeCell ref="C101:E101"/>
    <mergeCell ref="B99:E99"/>
  </mergeCells>
  <pageMargins left="0.7" right="0.7" top="0.75" bottom="0.75" header="0.3" footer="0.3"/>
  <pageSetup paperSize="9" scale="95" orientation="portrait" horizontalDpi="4294967293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Troškovnik_Terasa_Dom Motovun</vt:lpstr>
      <vt:lpstr>'Troškovnik_Terasa_Dom Motovun'!Podrucje_ispisa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</dc:creator>
  <cp:lastModifiedBy>Mirjana Pincan</cp:lastModifiedBy>
  <cp:lastPrinted>2023-06-19T05:05:43Z</cp:lastPrinted>
  <dcterms:created xsi:type="dcterms:W3CDTF">2023-04-18T22:18:36Z</dcterms:created>
  <dcterms:modified xsi:type="dcterms:W3CDTF">2023-06-19T05:05:52Z</dcterms:modified>
</cp:coreProperties>
</file>